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SERVER\Common_new\7. Упр БП\1. Отдел БЮДЖ\ПОПРАВКИ 2016\8. Декабрь\Пакет в ОГС\Приложения\"/>
    </mc:Choice>
  </mc:AlternateContent>
  <bookViews>
    <workbookView xWindow="120" yWindow="45" windowWidth="20370" windowHeight="12810"/>
  </bookViews>
  <sheets>
    <sheet name="Приложение №15" sheetId="2" r:id="rId1"/>
  </sheets>
  <definedNames>
    <definedName name="_xlnm.Print_Titles" localSheetId="0">'Приложение №15'!$12:$12</definedName>
  </definedNames>
  <calcPr calcId="152511"/>
</workbook>
</file>

<file path=xl/calcChain.xml><?xml version="1.0" encoding="utf-8"?>
<calcChain xmlns="http://schemas.openxmlformats.org/spreadsheetml/2006/main">
  <c r="C26" i="2" l="1"/>
  <c r="C43" i="2"/>
  <c r="C13" i="2"/>
  <c r="B43" i="2"/>
  <c r="B38" i="2"/>
  <c r="C38" i="2"/>
  <c r="C51" i="2"/>
  <c r="B34" i="2"/>
  <c r="B31" i="2"/>
  <c r="B26" i="2" s="1"/>
  <c r="B51" i="2" s="1"/>
  <c r="B13" i="2"/>
</calcChain>
</file>

<file path=xl/sharedStrings.xml><?xml version="1.0" encoding="utf-8"?>
<sst xmlns="http://schemas.openxmlformats.org/spreadsheetml/2006/main" count="51" uniqueCount="48">
  <si>
    <t>(рублей)</t>
  </si>
  <si>
    <t>Наименование межбюджетных трансфертов</t>
  </si>
  <si>
    <t>Утверждено на 2016 год</t>
  </si>
  <si>
    <t>Субвенции, всего</t>
  </si>
  <si>
    <t>в том числе:</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</si>
  <si>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</si>
  <si>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организацию и осуществление деятельности по опеке и попечительству над несовершеннолетними</t>
  </si>
  <si>
    <t>Субвенции на ежемесячное денежное вознаграждение опекунам (попечителям, приемным родителям)</t>
  </si>
  <si>
    <t>Субвенции на осуществление государственного полномочия по созданию административных комиссий, в том числе обеспечению их деятельности</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</si>
  <si>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</si>
  <si>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</si>
  <si>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"Приложение № 14</t>
  </si>
  <si>
    <t>от 16.12.2015 № 402</t>
  </si>
  <si>
    <t>в том числе за счет остатков средств на 01.01.2016</t>
  </si>
  <si>
    <t>Субсидии, всего</t>
  </si>
  <si>
    <t>Субсидии на модернизацию муниципальных систем дошкольного образования</t>
  </si>
  <si>
    <t>Всего межбюджетных трансфертов</t>
  </si>
  <si>
    <t>"</t>
  </si>
  <si>
    <t>Субсидии на обеспечение мероприятий по переселению граждан из аварийного жилищного фонда</t>
  </si>
  <si>
    <t>Перечень расходов, 
финансируемых за счет межбюджетных трансфертов, 
на 2016 год</t>
  </si>
  <si>
    <t>Субсидии на софинансирование расходов по строительству, реконструкции зданий и сооружений учреждений культуры</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</si>
  <si>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</si>
  <si>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государственных полномочий по подготовке и проведению Всероссийской сельскохозяйственной переписи в 2016 году</t>
  </si>
  <si>
    <t>Субсидии на капитальный ремонт и ремонт автомобильных дорог общего пользования</t>
  </si>
  <si>
    <t>Субсидии на софинансирование расходов по реконструкции и строительству объектов образования</t>
  </si>
  <si>
    <t>Иные межбюджетные трансферты, всего</t>
  </si>
  <si>
    <t>Иные межбюджетные трансферты на участие в организации и финансировании проведения общественных работ</t>
  </si>
  <si>
    <t>Иные межбюджетные трансферты на оказание разовой материальной помощи гражданам, дома которых пострадали в результате сильного ветра, подтопления и пожаров</t>
  </si>
  <si>
    <t>Субсидии на реализацию мероприятий по предоставлению молодым семьям социальных выплат на приобретение или строительство жилья</t>
  </si>
  <si>
    <t>Субсидии на строительство и реконструкцию автомобильных дорог общего пользования местного значения</t>
  </si>
  <si>
    <t>Субсидии на содержание автомобильных дорог общего пользования населенных пунктов</t>
  </si>
  <si>
    <t>Субсидии на строительство и реконструкцию объектов инженерной инфраструктуры</t>
  </si>
  <si>
    <t>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t>
  </si>
  <si>
    <t>Субсидии на организацию и осуществление мероприятий по работе с детьми и молодежью</t>
  </si>
  <si>
    <t>Иные межбюджетные трансферты, предоставляемые в целях достижения целевых показателей региональных программ, предусматривающих мероприятия по решению неотложных задач по приведению в нормативное состояние автомобильных дорог регионального или межмуниципального и местного значения</t>
  </si>
  <si>
    <t>Иные межбюджетные трансферты на поощрение достижения наилучших результатов оценки качества организации и осуществления бюджетного процесса</t>
  </si>
  <si>
    <t>Субвенции на предоставление мер социальной поддержки опекунам (попечителям) детей, оставшихся без попечения родителей, в том числе детей-сирот</t>
  </si>
  <si>
    <t xml:space="preserve">Субвенции на предоставление мер социальной поддержки приемным семьям </t>
  </si>
  <si>
    <t>Иные межбюджетные трансферты на комплектование книжных фондов библиотек муниципальных образований</t>
  </si>
  <si>
    <t>Субсидии на обеспечение беспрепятственного доступа инвалидов и маломобильных групп населения к остановочным комплексам и пешеходным переходам на маршрутах общественного транспорта</t>
  </si>
  <si>
    <t>Субсидии на обустройство пешеходных переходов светофорами со звуковыми сигналами, оборудование светофоров звуковыми сигналами</t>
  </si>
  <si>
    <t>Субсидии на обеспечение беспрепятственного доступа инвалидов к объектам социальной инфраструктуры</t>
  </si>
  <si>
    <t>Иные межбюджетные трансферты на установку ограждения вдоль верхнего яруса берегоукрепительных сооружений в районе площади Бухгольца</t>
  </si>
  <si>
    <t>Субвенции на предоставление меры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</si>
  <si>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Субсидии на реализацию муниципальных программ поддержки малого предпринимательства</t>
  </si>
  <si>
    <t>к Решению Омского городского Совета</t>
  </si>
  <si>
    <t>от ___________________ № __________</t>
  </si>
  <si>
    <t>Приложение № 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</si>
</sst>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6" x14ac:knownFonts="1">
    <font>
      <sz val="10"/>
      <name val="Arial Cyr"/>
      <charset val="204"/>
    </font>
    <font>
      <sz val="10"/>
      <name val="Arial Cyr"/>
      <charset val="204"/>
    </font>
    <font>
      <sz val="10"/>
      <name val="Arial"/>
      <family val="2"/>
      <charset val="204"/>
    </font>
    <font>
      <sz val="18"/>
      <name val="Times New Roman"/>
      <family val="1"/>
      <charset val="204"/>
    </font>
    <font>
      <sz val="14"/>
      <name val="Times New Roman"/>
      <family val="1"/>
      <charset val="204"/>
    </font>
    <font>
      <sz val="19"/>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 fillId="0" borderId="0"/>
  </cellStyleXfs>
  <cellXfs count="34">
    <xf numFmtId="0" fontId="0" fillId="0" borderId="0" xfId="0"/>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left" vertical="center"/>
      <protection hidden="1"/>
    </xf>
    <xf numFmtId="0" fontId="4" fillId="0" borderId="1" xfId="1" applyNumberFormat="1" applyFont="1" applyFill="1" applyBorder="1" applyAlignment="1" applyProtection="1">
      <alignment horizontal="right" vertical="center" wrapText="1"/>
      <protection hidden="1"/>
    </xf>
    <xf numFmtId="0" fontId="4" fillId="0" borderId="2" xfId="1" applyNumberFormat="1" applyFont="1" applyFill="1" applyBorder="1" applyAlignment="1" applyProtection="1">
      <alignment horizontal="center" vertical="center" wrapText="1"/>
      <protection hidden="1"/>
    </xf>
    <xf numFmtId="0" fontId="4" fillId="0" borderId="2" xfId="1" applyNumberFormat="1" applyFont="1" applyFill="1" applyBorder="1" applyAlignment="1" applyProtection="1">
      <alignment horizontal="left" vertical="center" wrapText="1"/>
      <protection hidden="1"/>
    </xf>
    <xf numFmtId="4" fontId="4" fillId="0" borderId="2" xfId="1" applyNumberFormat="1" applyFont="1" applyFill="1" applyBorder="1" applyAlignment="1" applyProtection="1">
      <alignment horizontal="right" vertical="center" wrapText="1"/>
      <protection hidden="1"/>
    </xf>
    <xf numFmtId="0" fontId="2" fillId="0" borderId="0" xfId="1" applyFill="1"/>
    <xf numFmtId="0" fontId="5" fillId="0" borderId="0" xfId="1" applyNumberFormat="1" applyFont="1" applyFill="1" applyAlignment="1" applyProtection="1">
      <alignment horizontal="right"/>
      <protection hidden="1"/>
    </xf>
    <xf numFmtId="0" fontId="5" fillId="0" borderId="0" xfId="1" applyNumberFormat="1" applyFont="1" applyFill="1" applyAlignment="1" applyProtection="1">
      <alignment horizontal="left" vertical="center"/>
      <protection hidden="1"/>
    </xf>
    <xf numFmtId="0" fontId="5" fillId="0" borderId="0" xfId="1" applyNumberFormat="1" applyFont="1" applyFill="1" applyAlignment="1" applyProtection="1">
      <alignment horizontal="right" vertical="center"/>
      <protection hidden="1"/>
    </xf>
    <xf numFmtId="0" fontId="5" fillId="0" borderId="0" xfId="1" applyFont="1" applyFill="1"/>
    <xf numFmtId="4" fontId="4" fillId="0" borderId="2" xfId="1" applyNumberFormat="1" applyFont="1" applyFill="1" applyBorder="1" applyAlignment="1" applyProtection="1">
      <alignment vertical="center" wrapText="1"/>
      <protection hidden="1"/>
    </xf>
    <xf numFmtId="0" fontId="4" fillId="0" borderId="2" xfId="0" applyNumberFormat="1" applyFont="1" applyFill="1" applyBorder="1" applyAlignment="1">
      <alignment horizontal="left" vertical="center" wrapText="1"/>
    </xf>
    <xf numFmtId="4" fontId="4" fillId="0" borderId="2" xfId="0" applyNumberFormat="1" applyFont="1" applyFill="1" applyBorder="1" applyAlignment="1">
      <alignment horizontal="right" vertical="center" wrapText="1"/>
    </xf>
    <xf numFmtId="0" fontId="4" fillId="2" borderId="2" xfId="0" applyNumberFormat="1" applyFont="1" applyFill="1" applyBorder="1" applyAlignment="1">
      <alignment horizontal="left" vertical="center" wrapText="1"/>
    </xf>
    <xf numFmtId="4" fontId="4" fillId="2" borderId="2" xfId="0" applyNumberFormat="1" applyFont="1" applyFill="1" applyBorder="1" applyAlignment="1">
      <alignment horizontal="right" vertical="center" wrapText="1"/>
    </xf>
    <xf numFmtId="4" fontId="4" fillId="2" borderId="2" xfId="1" applyNumberFormat="1" applyFont="1" applyFill="1" applyBorder="1" applyAlignment="1" applyProtection="1">
      <alignment vertical="center" wrapText="1"/>
      <protection hidden="1"/>
    </xf>
    <xf numFmtId="0" fontId="4" fillId="2" borderId="2" xfId="1" applyNumberFormat="1" applyFont="1" applyFill="1" applyBorder="1" applyAlignment="1" applyProtection="1">
      <alignment horizontal="left" vertical="center" wrapText="1"/>
      <protection hidden="1"/>
    </xf>
    <xf numFmtId="4" fontId="4" fillId="2" borderId="2" xfId="2" applyNumberFormat="1" applyFont="1" applyFill="1" applyBorder="1" applyAlignment="1">
      <alignment horizontal="right" vertical="center" wrapText="1"/>
    </xf>
    <xf numFmtId="0" fontId="4" fillId="2" borderId="2" xfId="0" applyFont="1" applyFill="1" applyBorder="1" applyAlignment="1">
      <alignment horizontal="left" vertical="center" wrapText="1"/>
    </xf>
    <xf numFmtId="4" fontId="4" fillId="2" borderId="2" xfId="0" applyNumberFormat="1" applyFont="1" applyFill="1" applyBorder="1" applyAlignment="1">
      <alignment horizontal="right" vertical="center"/>
    </xf>
    <xf numFmtId="4" fontId="4" fillId="2" borderId="2" xfId="1" applyNumberFormat="1" applyFont="1" applyFill="1" applyBorder="1" applyAlignment="1" applyProtection="1">
      <alignment horizontal="right" vertical="center" wrapText="1"/>
      <protection hidden="1"/>
    </xf>
    <xf numFmtId="4" fontId="4" fillId="2" borderId="2" xfId="2" applyNumberFormat="1" applyFont="1" applyFill="1" applyBorder="1" applyAlignment="1">
      <alignment vertical="center" wrapText="1"/>
    </xf>
    <xf numFmtId="40" fontId="4" fillId="2" borderId="2" xfId="1" applyNumberFormat="1" applyFont="1" applyFill="1" applyBorder="1" applyAlignment="1" applyProtection="1">
      <alignment horizontal="left" vertical="center" wrapText="1"/>
      <protection hidden="1"/>
    </xf>
    <xf numFmtId="0" fontId="4" fillId="2" borderId="3" xfId="0" applyFont="1" applyFill="1" applyBorder="1" applyAlignment="1">
      <alignment vertical="center" wrapText="1"/>
    </xf>
    <xf numFmtId="164" fontId="4" fillId="2" borderId="2" xfId="0" applyNumberFormat="1" applyFont="1" applyFill="1" applyBorder="1" applyAlignment="1">
      <alignment horizontal="right" vertical="center"/>
    </xf>
    <xf numFmtId="0" fontId="4" fillId="2" borderId="2" xfId="2" applyFont="1" applyFill="1" applyBorder="1" applyAlignment="1">
      <alignment vertical="center" wrapText="1"/>
    </xf>
    <xf numFmtId="164" fontId="4" fillId="2" borderId="2" xfId="2" applyNumberFormat="1" applyFont="1" applyFill="1" applyBorder="1" applyAlignment="1">
      <alignment horizontal="right" vertical="center"/>
    </xf>
    <xf numFmtId="49" fontId="4" fillId="2" borderId="2" xfId="0" applyNumberFormat="1" applyFont="1" applyFill="1" applyBorder="1" applyAlignment="1">
      <alignment horizontal="left" vertical="center" wrapText="1"/>
    </xf>
    <xf numFmtId="164" fontId="4" fillId="2" borderId="2" xfId="0" applyNumberFormat="1" applyFont="1" applyFill="1" applyBorder="1" applyAlignment="1">
      <alignment horizontal="right" vertical="center" wrapText="1"/>
    </xf>
    <xf numFmtId="0" fontId="2" fillId="2" borderId="2" xfId="1" applyFill="1" applyBorder="1"/>
    <xf numFmtId="0" fontId="5" fillId="0" borderId="0" xfId="1" applyNumberFormat="1" applyFont="1" applyFill="1" applyAlignment="1" applyProtection="1">
      <alignment horizontal="right"/>
      <protection hidden="1"/>
    </xf>
    <xf numFmtId="0" fontId="5" fillId="0" borderId="0" xfId="1" applyNumberFormat="1" applyFont="1" applyFill="1" applyAlignment="1" applyProtection="1">
      <alignment horizontal="center" vertical="center" wrapText="1"/>
      <protection hidden="1"/>
    </xf>
  </cellXfs>
  <cellStyles count="3">
    <cellStyle name="Обычный" xfId="0" builtinId="0"/>
    <cellStyle name="Обычный_tmp" xfId="1"/>
    <cellStyle name="Обычный_Свод июнь 201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1"/>
  <sheetViews>
    <sheetView showGridLines="0" tabSelected="1" view="pageBreakPreview" topLeftCell="A43" zoomScale="80" zoomScaleNormal="100" zoomScaleSheetLayoutView="80" workbookViewId="0">
      <selection activeCell="B36" sqref="B36"/>
    </sheetView>
  </sheetViews>
  <sheetFormatPr defaultColWidth="9.28515625" defaultRowHeight="12.75" x14ac:dyDescent="0.2"/>
  <cols>
    <col min="1" max="1" width="71.42578125" style="7" customWidth="1"/>
    <col min="2" max="3" width="19.28515625" style="7" customWidth="1"/>
    <col min="4" max="4" width="2.5703125" style="7" customWidth="1"/>
    <col min="5" max="254" width="9.140625" style="7" customWidth="1"/>
    <col min="255" max="16384" width="9.28515625" style="7"/>
  </cols>
  <sheetData>
    <row r="1" spans="1:3" ht="24" x14ac:dyDescent="0.35">
      <c r="A1" s="32" t="s">
        <v>47</v>
      </c>
      <c r="B1" s="32"/>
      <c r="C1" s="32"/>
    </row>
    <row r="2" spans="1:3" ht="24" x14ac:dyDescent="0.35">
      <c r="A2" s="32" t="s">
        <v>45</v>
      </c>
      <c r="B2" s="32"/>
      <c r="C2" s="32"/>
    </row>
    <row r="3" spans="1:3" ht="24" x14ac:dyDescent="0.35">
      <c r="A3" s="32" t="s">
        <v>46</v>
      </c>
      <c r="B3" s="32"/>
      <c r="C3" s="32"/>
    </row>
    <row r="4" spans="1:3" ht="24" x14ac:dyDescent="0.35">
      <c r="A4" s="8"/>
      <c r="B4" s="8"/>
      <c r="C4" s="8"/>
    </row>
    <row r="5" spans="1:3" ht="24" x14ac:dyDescent="0.35">
      <c r="A5" s="32" t="s">
        <v>11</v>
      </c>
      <c r="B5" s="32"/>
      <c r="C5" s="32"/>
    </row>
    <row r="6" spans="1:3" ht="24" x14ac:dyDescent="0.35">
      <c r="A6" s="32" t="s">
        <v>45</v>
      </c>
      <c r="B6" s="32"/>
      <c r="C6" s="32"/>
    </row>
    <row r="7" spans="1:3" ht="24" customHeight="1" x14ac:dyDescent="0.35">
      <c r="A7" s="32" t="s">
        <v>12</v>
      </c>
      <c r="B7" s="32"/>
      <c r="C7" s="32"/>
    </row>
    <row r="8" spans="1:3" ht="24" x14ac:dyDescent="0.2">
      <c r="A8" s="9"/>
      <c r="B8" s="10"/>
      <c r="C8" s="10"/>
    </row>
    <row r="9" spans="1:3" ht="82.5" customHeight="1" x14ac:dyDescent="0.2">
      <c r="A9" s="33" t="s">
        <v>19</v>
      </c>
      <c r="B9" s="33"/>
      <c r="C9" s="33"/>
    </row>
    <row r="10" spans="1:3" ht="24" customHeight="1" x14ac:dyDescent="0.2">
      <c r="A10" s="1"/>
      <c r="B10" s="1"/>
      <c r="C10" s="1"/>
    </row>
    <row r="11" spans="1:3" ht="18.75" customHeight="1" x14ac:dyDescent="0.2">
      <c r="A11" s="2"/>
      <c r="C11" s="3" t="s">
        <v>0</v>
      </c>
    </row>
    <row r="12" spans="1:3" ht="77.45" customHeight="1" x14ac:dyDescent="0.2">
      <c r="A12" s="4" t="s">
        <v>1</v>
      </c>
      <c r="B12" s="4" t="s">
        <v>2</v>
      </c>
      <c r="C12" s="4" t="s">
        <v>13</v>
      </c>
    </row>
    <row r="13" spans="1:3" ht="19.5" customHeight="1" x14ac:dyDescent="0.2">
      <c r="A13" s="5" t="s">
        <v>3</v>
      </c>
      <c r="B13" s="6">
        <f>SUM(B15:B25)</f>
        <v>5008303380.8400002</v>
      </c>
      <c r="C13" s="6">
        <f>SUM(C15:C25)</f>
        <v>0</v>
      </c>
    </row>
    <row r="14" spans="1:3" ht="18.75" customHeight="1" x14ac:dyDescent="0.2">
      <c r="A14" s="5" t="s">
        <v>4</v>
      </c>
      <c r="B14" s="6"/>
      <c r="C14" s="6"/>
    </row>
    <row r="15" spans="1:3" ht="187.5" x14ac:dyDescent="0.2">
      <c r="A15" s="5" t="s">
        <v>5</v>
      </c>
      <c r="B15" s="6">
        <v>4559261273</v>
      </c>
      <c r="C15" s="6"/>
    </row>
    <row r="16" spans="1:3" ht="60" customHeight="1" x14ac:dyDescent="0.2">
      <c r="A16" s="5" t="s">
        <v>36</v>
      </c>
      <c r="B16" s="6">
        <v>194563904</v>
      </c>
      <c r="C16" s="6"/>
    </row>
    <row r="17" spans="1:3" ht="300" customHeight="1" x14ac:dyDescent="0.2">
      <c r="A17" s="5" t="s">
        <v>43</v>
      </c>
      <c r="B17" s="6">
        <v>143764701</v>
      </c>
      <c r="C17" s="6"/>
    </row>
    <row r="18" spans="1:3" ht="41.45" customHeight="1" x14ac:dyDescent="0.2">
      <c r="A18" s="5" t="s">
        <v>7</v>
      </c>
      <c r="B18" s="6">
        <v>34835139</v>
      </c>
      <c r="C18" s="6"/>
    </row>
    <row r="19" spans="1:3" ht="41.45" customHeight="1" x14ac:dyDescent="0.2">
      <c r="A19" s="5" t="s">
        <v>6</v>
      </c>
      <c r="B19" s="6">
        <v>35017134</v>
      </c>
      <c r="C19" s="6"/>
    </row>
    <row r="20" spans="1:3" ht="43.9" customHeight="1" x14ac:dyDescent="0.2">
      <c r="A20" s="5" t="s">
        <v>37</v>
      </c>
      <c r="B20" s="6">
        <v>26608198</v>
      </c>
      <c r="C20" s="6"/>
    </row>
    <row r="21" spans="1:3" ht="58.5" customHeight="1" x14ac:dyDescent="0.2">
      <c r="A21" s="5" t="s">
        <v>8</v>
      </c>
      <c r="B21" s="6">
        <v>4013712.89</v>
      </c>
      <c r="C21" s="6"/>
    </row>
    <row r="22" spans="1:3" ht="76.900000000000006" customHeight="1" x14ac:dyDescent="0.2">
      <c r="A22" s="5" t="s">
        <v>10</v>
      </c>
      <c r="B22" s="6">
        <v>3286899</v>
      </c>
      <c r="C22" s="6"/>
    </row>
    <row r="23" spans="1:3" ht="56.25" x14ac:dyDescent="0.2">
      <c r="A23" s="13" t="s">
        <v>21</v>
      </c>
      <c r="B23" s="14">
        <v>4808955.62</v>
      </c>
      <c r="C23" s="6"/>
    </row>
    <row r="24" spans="1:3" ht="56.25" x14ac:dyDescent="0.2">
      <c r="A24" s="13" t="s">
        <v>22</v>
      </c>
      <c r="B24" s="14">
        <v>1438716</v>
      </c>
      <c r="C24" s="6"/>
    </row>
    <row r="25" spans="1:3" ht="72" customHeight="1" x14ac:dyDescent="0.2">
      <c r="A25" s="5" t="s">
        <v>9</v>
      </c>
      <c r="B25" s="6">
        <v>704748.33</v>
      </c>
      <c r="C25" s="6"/>
    </row>
    <row r="26" spans="1:3" ht="21.6" customHeight="1" x14ac:dyDescent="0.2">
      <c r="A26" s="5" t="s">
        <v>14</v>
      </c>
      <c r="B26" s="6">
        <f>SUM(B28:B42)</f>
        <v>3055200433.8200002</v>
      </c>
      <c r="C26" s="6">
        <f>SUM(C28:C42)</f>
        <v>146088688.13</v>
      </c>
    </row>
    <row r="27" spans="1:3" ht="21.6" customHeight="1" x14ac:dyDescent="0.2">
      <c r="A27" s="5" t="s">
        <v>4</v>
      </c>
      <c r="B27" s="6"/>
      <c r="C27" s="6"/>
    </row>
    <row r="28" spans="1:3" ht="37.5" x14ac:dyDescent="0.2">
      <c r="A28" s="5" t="s">
        <v>18</v>
      </c>
      <c r="B28" s="6">
        <v>756133000.39999998</v>
      </c>
      <c r="C28" s="12"/>
    </row>
    <row r="29" spans="1:3" ht="37.5" x14ac:dyDescent="0.2">
      <c r="A29" s="15" t="s">
        <v>23</v>
      </c>
      <c r="B29" s="16">
        <v>737786904.48000002</v>
      </c>
      <c r="C29" s="17"/>
    </row>
    <row r="30" spans="1:3" ht="42" customHeight="1" x14ac:dyDescent="0.2">
      <c r="A30" s="18" t="s">
        <v>20</v>
      </c>
      <c r="B30" s="19">
        <v>474471300</v>
      </c>
      <c r="C30" s="17"/>
    </row>
    <row r="31" spans="1:3" ht="39.75" customHeight="1" x14ac:dyDescent="0.2">
      <c r="A31" s="20" t="s">
        <v>29</v>
      </c>
      <c r="B31" s="21">
        <f>348432653.77+906198.64</f>
        <v>349338852.40999997</v>
      </c>
      <c r="C31" s="17"/>
    </row>
    <row r="32" spans="1:3" ht="42" customHeight="1" x14ac:dyDescent="0.2">
      <c r="A32" s="20" t="s">
        <v>30</v>
      </c>
      <c r="B32" s="21">
        <v>99959289.530000001</v>
      </c>
      <c r="C32" s="17"/>
    </row>
    <row r="33" spans="1:3" ht="37.5" x14ac:dyDescent="0.2">
      <c r="A33" s="18" t="s">
        <v>24</v>
      </c>
      <c r="B33" s="22">
        <v>290705402.13999999</v>
      </c>
      <c r="C33" s="17">
        <v>50064981.729999997</v>
      </c>
    </row>
    <row r="34" spans="1:3" ht="37.5" x14ac:dyDescent="0.2">
      <c r="A34" s="18" t="s">
        <v>15</v>
      </c>
      <c r="B34" s="22">
        <f>127759443.83+2027498.38</f>
        <v>129786942.20999999</v>
      </c>
      <c r="C34" s="17">
        <v>90348218.209999993</v>
      </c>
    </row>
    <row r="35" spans="1:3" ht="37.5" x14ac:dyDescent="0.2">
      <c r="A35" s="20" t="s">
        <v>31</v>
      </c>
      <c r="B35" s="21">
        <v>98491411.560000002</v>
      </c>
      <c r="C35" s="17"/>
    </row>
    <row r="36" spans="1:3" ht="37.5" x14ac:dyDescent="0.2">
      <c r="A36" s="20" t="s">
        <v>33</v>
      </c>
      <c r="B36" s="21">
        <v>97087990</v>
      </c>
      <c r="C36" s="17"/>
    </row>
    <row r="37" spans="1:3" ht="56.25" customHeight="1" x14ac:dyDescent="0.2">
      <c r="A37" s="15" t="s">
        <v>32</v>
      </c>
      <c r="B37" s="16">
        <v>8679606.5</v>
      </c>
      <c r="C37" s="23"/>
    </row>
    <row r="38" spans="1:3" ht="56.25" x14ac:dyDescent="0.2">
      <c r="A38" s="24" t="s">
        <v>28</v>
      </c>
      <c r="B38" s="19">
        <f>3964695.52+1710792.67</f>
        <v>5675488.1899999995</v>
      </c>
      <c r="C38" s="23">
        <f>3964695.52+1710792.67</f>
        <v>5675488.1899999995</v>
      </c>
    </row>
    <row r="39" spans="1:3" ht="37.5" x14ac:dyDescent="0.2">
      <c r="A39" s="25" t="s">
        <v>41</v>
      </c>
      <c r="B39" s="26">
        <v>3000000</v>
      </c>
      <c r="C39" s="23"/>
    </row>
    <row r="40" spans="1:3" ht="75" x14ac:dyDescent="0.2">
      <c r="A40" s="27" t="s">
        <v>39</v>
      </c>
      <c r="B40" s="28">
        <v>1500000</v>
      </c>
      <c r="C40" s="23"/>
    </row>
    <row r="41" spans="1:3" ht="56.25" x14ac:dyDescent="0.2">
      <c r="A41" s="20" t="s">
        <v>40</v>
      </c>
      <c r="B41" s="26">
        <v>150000</v>
      </c>
      <c r="C41" s="23"/>
    </row>
    <row r="42" spans="1:3" ht="37.5" customHeight="1" x14ac:dyDescent="0.2">
      <c r="A42" s="20" t="s">
        <v>44</v>
      </c>
      <c r="B42" s="26">
        <v>2434246.4</v>
      </c>
      <c r="C42" s="23"/>
    </row>
    <row r="43" spans="1:3" ht="18.75" x14ac:dyDescent="0.2">
      <c r="A43" s="29" t="s">
        <v>25</v>
      </c>
      <c r="B43" s="19">
        <f>SUM(B45:B50)</f>
        <v>508527609.18000001</v>
      </c>
      <c r="C43" s="19">
        <f>SUM(C45:C50)</f>
        <v>0</v>
      </c>
    </row>
    <row r="44" spans="1:3" ht="18.75" x14ac:dyDescent="0.2">
      <c r="A44" s="29" t="s">
        <v>4</v>
      </c>
      <c r="B44" s="19"/>
      <c r="C44" s="17"/>
    </row>
    <row r="45" spans="1:3" ht="112.5" x14ac:dyDescent="0.2">
      <c r="A45" s="15" t="s">
        <v>34</v>
      </c>
      <c r="B45" s="16">
        <v>500000000</v>
      </c>
      <c r="C45" s="17"/>
    </row>
    <row r="46" spans="1:3" ht="42" customHeight="1" x14ac:dyDescent="0.2">
      <c r="A46" s="29" t="s">
        <v>26</v>
      </c>
      <c r="B46" s="19">
        <v>5117453</v>
      </c>
      <c r="C46" s="17"/>
    </row>
    <row r="47" spans="1:3" ht="56.25" x14ac:dyDescent="0.2">
      <c r="A47" s="15" t="s">
        <v>35</v>
      </c>
      <c r="B47" s="16">
        <v>2101403.0099999998</v>
      </c>
      <c r="C47" s="17"/>
    </row>
    <row r="48" spans="1:3" ht="56.25" x14ac:dyDescent="0.2">
      <c r="A48" s="20" t="s">
        <v>42</v>
      </c>
      <c r="B48" s="26">
        <v>740653.17</v>
      </c>
      <c r="C48" s="17"/>
    </row>
    <row r="49" spans="1:4" ht="37.5" x14ac:dyDescent="0.2">
      <c r="A49" s="29" t="s">
        <v>38</v>
      </c>
      <c r="B49" s="30">
        <v>218100</v>
      </c>
      <c r="C49" s="31"/>
    </row>
    <row r="50" spans="1:4" ht="62.25" customHeight="1" x14ac:dyDescent="0.2">
      <c r="A50" s="29" t="s">
        <v>27</v>
      </c>
      <c r="B50" s="19">
        <v>350000</v>
      </c>
      <c r="C50" s="17"/>
    </row>
    <row r="51" spans="1:4" ht="26.25" customHeight="1" x14ac:dyDescent="0.35">
      <c r="A51" s="5" t="s">
        <v>16</v>
      </c>
      <c r="B51" s="12">
        <f>B13+B26+B43</f>
        <v>8572031423.8400002</v>
      </c>
      <c r="C51" s="12">
        <f>C13+C26</f>
        <v>146088688.13</v>
      </c>
      <c r="D51" s="11" t="s">
        <v>17</v>
      </c>
    </row>
  </sheetData>
  <mergeCells count="7">
    <mergeCell ref="A1:C1"/>
    <mergeCell ref="A2:C2"/>
    <mergeCell ref="A3:C3"/>
    <mergeCell ref="A9:C9"/>
    <mergeCell ref="A5:C5"/>
    <mergeCell ref="A6:C6"/>
    <mergeCell ref="A7:C7"/>
  </mergeCells>
  <phoneticPr fontId="0" type="noConversion"/>
  <printOptions horizontalCentered="1"/>
  <pageMargins left="1.1811023622047245" right="0.59055118110236227" top="0.78740157480314965" bottom="0.78740157480314965" header="0.51181102362204722" footer="0.51181102362204722"/>
  <pageSetup paperSize="9" scale="75"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№15</vt:lpstr>
      <vt:lpstr>'Приложение №15'!Заголовки_для_печати</vt:lpstr>
    </vt:vector>
  </TitlesOfParts>
  <Company>NhT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von</dc:creator>
  <cp:lastModifiedBy>Оксана Н. Зубова</cp:lastModifiedBy>
  <cp:lastPrinted>2016-11-29T11:03:55Z</cp:lastPrinted>
  <dcterms:created xsi:type="dcterms:W3CDTF">2015-10-02T03:30:54Z</dcterms:created>
  <dcterms:modified xsi:type="dcterms:W3CDTF">2016-11-29T11:03:59Z</dcterms:modified>
</cp:coreProperties>
</file>